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7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3" i="1" l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8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1" i="1"/>
  <c r="I42" i="1"/>
  <c r="I43" i="1"/>
  <c r="I44" i="1"/>
  <c r="I45" i="1"/>
  <c r="I46" i="1"/>
  <c r="I47" i="1"/>
  <c r="I40" i="1"/>
  <c r="I48" i="1" s="1"/>
  <c r="I37" i="1"/>
  <c r="I36" i="1"/>
  <c r="I35" i="1"/>
  <c r="I34" i="1"/>
  <c r="I33" i="1"/>
  <c r="I38" i="1" s="1"/>
  <c r="I30" i="1"/>
  <c r="I29" i="1"/>
  <c r="I28" i="1"/>
  <c r="I27" i="1"/>
  <c r="I26" i="1"/>
  <c r="I25" i="1"/>
  <c r="I24" i="1"/>
  <c r="I23" i="1"/>
  <c r="I16" i="1"/>
  <c r="I17" i="1"/>
  <c r="I18" i="1"/>
  <c r="I19" i="1"/>
  <c r="I20" i="1"/>
  <c r="I15" i="1"/>
  <c r="I21" i="1" s="1"/>
  <c r="I91" i="1"/>
  <c r="I89" i="1"/>
  <c r="I87" i="1"/>
  <c r="I85" i="1"/>
  <c r="I84" i="1"/>
  <c r="I83" i="1"/>
  <c r="I82" i="1"/>
  <c r="I81" i="1"/>
  <c r="I80" i="1"/>
  <c r="I79" i="1"/>
  <c r="I77" i="1"/>
  <c r="I76" i="1"/>
  <c r="I75" i="1"/>
  <c r="I72" i="1"/>
  <c r="I68" i="1" l="1"/>
  <c r="I31" i="1"/>
  <c r="I134" i="1"/>
</calcChain>
</file>

<file path=xl/sharedStrings.xml><?xml version="1.0" encoding="utf-8"?>
<sst xmlns="http://schemas.openxmlformats.org/spreadsheetml/2006/main" count="242" uniqueCount="137">
  <si>
    <t>к Договору подряда №</t>
  </si>
  <si>
    <t>Приложение №1</t>
  </si>
  <si>
    <t>ООО "РУСГЛОБАЛ"</t>
  </si>
  <si>
    <t>ЛОКАЛЬНАЯ СМЕТА №</t>
  </si>
  <si>
    <t>(локальный сметный расчет)</t>
  </si>
  <si>
    <t>Общестроительные работы</t>
  </si>
  <si>
    <t>(наименование работ и затрат, наименование объекта)</t>
  </si>
  <si>
    <t>Основание: чертежи № _________________</t>
  </si>
  <si>
    <t>Перечень работ</t>
  </si>
  <si>
    <t>Ед. изм.</t>
  </si>
  <si>
    <t>кол-во</t>
  </si>
  <si>
    <t>Цена за ед.</t>
  </si>
  <si>
    <t>Сумма</t>
  </si>
  <si>
    <t>Демонтаж</t>
  </si>
  <si>
    <t>Демонтаж штукатурного слоя с внутренних перегородок</t>
  </si>
  <si>
    <t>м2</t>
  </si>
  <si>
    <t>Демонтаж старых обоев,краски,всего отделочного покрытия с наружных стен</t>
  </si>
  <si>
    <t>демонтаж облицовки напольного покрытия до основания дошатого покрытия</t>
  </si>
  <si>
    <t>демонтаж оконных блоков ,подоконных досок</t>
  </si>
  <si>
    <t>шт</t>
  </si>
  <si>
    <t>Демонтаж деревянных внутренних перегородок</t>
  </si>
  <si>
    <t>Итого по разделу:</t>
  </si>
  <si>
    <t>чистовая очистка наружных  стен:обеспыливание ,грунтовка</t>
  </si>
  <si>
    <t>монтаж штукатурных маяков 8мм с отштукатуриванием стен раст. «Ротбанд»</t>
  </si>
  <si>
    <t>шукатурка оконных откосов(4.02м2)-7шт.</t>
  </si>
  <si>
    <t>грунтовка отштукатуренных стен.откосов Бетонконтакт Крепс</t>
  </si>
  <si>
    <t>шпатлевка стен,откосов</t>
  </si>
  <si>
    <t>грунтовка отшпатлеванных с стен.откосов Бетонконтакт Крепс</t>
  </si>
  <si>
    <t>поклейка обоев под покраску</t>
  </si>
  <si>
    <t>покраска обоев</t>
  </si>
  <si>
    <t>монтаж перегородок из ГКЛ с устройством теплозвукоизоляции система КНАУФ</t>
  </si>
  <si>
    <t>шатлевка стен ГКЛ</t>
  </si>
  <si>
    <t>грунтовка стен Бетонконтакт Крепс</t>
  </si>
  <si>
    <t>Электромонтажные , сантехнические работы</t>
  </si>
  <si>
    <t>монтаж  эл. кабель 3 * 2.5 по группам до распредилительного  щита</t>
  </si>
  <si>
    <t>мп</t>
  </si>
  <si>
    <t>Собрать мини щит : счетчик, и 8 автоматов на 16 ам..</t>
  </si>
  <si>
    <t>монтаж распределительных коробок для установки выключателей,розеток</t>
  </si>
  <si>
    <t>установка разеток выключателей</t>
  </si>
  <si>
    <t>отключение стояка</t>
  </si>
  <si>
    <t>разводка ,установка  системы водоснабжения</t>
  </si>
  <si>
    <t>п.м</t>
  </si>
  <si>
    <t>установка унитаза,раковины-2шт,ванной,душевой,с подключением водопадачи</t>
  </si>
  <si>
    <t>шт.</t>
  </si>
  <si>
    <t>замена системы центрального отопления</t>
  </si>
  <si>
    <t>точка</t>
  </si>
  <si>
    <t>Итого по разделу :</t>
  </si>
  <si>
    <t>Полы,потолок,двери,облицовка плиткой,окна</t>
  </si>
  <si>
    <t>ремонт дощатого пола(тех.отверстия ,прогибы т.д)</t>
  </si>
  <si>
    <t>выравнивание пола (согл.т.заданию)</t>
  </si>
  <si>
    <t>настил паркетной доски  комната отдыха</t>
  </si>
  <si>
    <t>настил паркетной доски гостиная</t>
  </si>
  <si>
    <t>настил паркетной доски спальная комната</t>
  </si>
  <si>
    <t>облицовка керамической плиткой стен сан.узла ,ванной комнаты</t>
  </si>
  <si>
    <t>облицовка керамической плиткой пола сан узла, ванной комнаты</t>
  </si>
  <si>
    <t>облицовка керамической плиткой пола прихожей</t>
  </si>
  <si>
    <t>облицовка керамической плиткой пола кухни</t>
  </si>
  <si>
    <t>устройство натяжного потолка</t>
  </si>
  <si>
    <t>монтаж плинтуса</t>
  </si>
  <si>
    <t>монтаж потолочной галтели</t>
  </si>
  <si>
    <t>усановка дверных полотен филенчетых «ОЛОВИ» 1000Х2100</t>
  </si>
  <si>
    <t>установка наличников</t>
  </si>
  <si>
    <t>монтаж отбойников</t>
  </si>
  <si>
    <t>монтаж соединительных порогов</t>
  </si>
  <si>
    <t>монтаж  пластиковых окон. Под.доски,капельников</t>
  </si>
  <si>
    <t>гидроизоляция помещений ванной комнаты</t>
  </si>
  <si>
    <t>Общая сумма за работы:</t>
  </si>
  <si>
    <t>Материалы</t>
  </si>
  <si>
    <t>Мешки под мусор</t>
  </si>
  <si>
    <t>ведро строительное 20кг</t>
  </si>
  <si>
    <t>Грунтовка Бетонконтакт Крепс 14 кг</t>
  </si>
  <si>
    <t>кг</t>
  </si>
  <si>
    <t>Шпатлевка ветонит LR +  - 25 кг</t>
  </si>
  <si>
    <t>Наждачная бумага 180 мм</t>
  </si>
  <si>
    <t>Валик резиновый 250 мм с рукояткой</t>
  </si>
  <si>
    <t>шпатель 150мм,100мм.50мм</t>
  </si>
  <si>
    <t>Валик полиакрил 250 мм с рукояткой Elitakolor</t>
  </si>
  <si>
    <t>Краска в/д Bindo матовая Dulux 10 л</t>
  </si>
  <si>
    <t>Лента малярная 48ммх50м</t>
  </si>
  <si>
    <t>Стяжка для провода</t>
  </si>
  <si>
    <t>Кабель NYM 3х2,5 Псковкабель</t>
  </si>
  <si>
    <t>Legrand Cariva Выключатель Белый + рамка+ розетки</t>
  </si>
  <si>
    <t>Клейма под провод</t>
  </si>
  <si>
    <t>Распред. Коробки</t>
  </si>
  <si>
    <t>Счетчик</t>
  </si>
  <si>
    <t>Автоматы</t>
  </si>
  <si>
    <t>Профиль углозащитный (оцинкованный) 20х20 мм, 3 м</t>
  </si>
  <si>
    <t>Саморезы 25 мм ГМ ( 1000 шт.)</t>
  </si>
  <si>
    <t>Саморезы ГД 41 мм (200 шт)</t>
  </si>
  <si>
    <t>Сарматы 6 мм ( 100 шт.)</t>
  </si>
  <si>
    <t>Гипсокартон Knauf 3500х1200х12,5 мм (4.2м2)</t>
  </si>
  <si>
    <t>Сетка самоклеящаяся 45(42) мм х 153 м (серпянка)</t>
  </si>
  <si>
    <t>Профиль направляющий  50х100х3000 мм</t>
  </si>
  <si>
    <t>Профиль стоечный 100х50х 4000 мм</t>
  </si>
  <si>
    <t>фанера,лист ОSB</t>
  </si>
  <si>
    <t>шатлевка ВЕТОНИТ ЛР.КР</t>
  </si>
  <si>
    <t>штукатурный раствор «РОТБАНД»</t>
  </si>
  <si>
    <t>маяк штукатурный 10мм</t>
  </si>
  <si>
    <t>клей ПВА капрал-10</t>
  </si>
  <si>
    <t>потолочна галтель из пенополистерола</t>
  </si>
  <si>
    <t>плинтус</t>
  </si>
  <si>
    <t>паркет ламинированный</t>
  </si>
  <si>
    <t>пороги стыковачные</t>
  </si>
  <si>
    <t>подложка паркетная 2мм</t>
  </si>
  <si>
    <t>дверные полотна с коробкой 2100х1000 «Олови»</t>
  </si>
  <si>
    <t>дверная фурнитура: замок.отбойник.ручки</t>
  </si>
  <si>
    <t>комп.</t>
  </si>
  <si>
    <t>наличник</t>
  </si>
  <si>
    <t>краска акриловая белая</t>
  </si>
  <si>
    <t>гидроизоляция Фиберпул</t>
  </si>
  <si>
    <t>плитка керамическая(стены) «Керамомараци»</t>
  </si>
  <si>
    <t>плитка керамическая (пол)«Керамомараци»</t>
  </si>
  <si>
    <t>крестик для шов 2мм</t>
  </si>
  <si>
    <t>клей для плитки</t>
  </si>
  <si>
    <t>затирка</t>
  </si>
  <si>
    <t>дверной отбойник</t>
  </si>
  <si>
    <t>пластиковое окно ,под.доска.капельник</t>
  </si>
  <si>
    <t>унитаз инсталяция</t>
  </si>
  <si>
    <t>ванна1800х800</t>
  </si>
  <si>
    <t>раковина</t>
  </si>
  <si>
    <t>газовая колонка</t>
  </si>
  <si>
    <t>сантехническая разводка</t>
  </si>
  <si>
    <t>радиаторы 1200х450</t>
  </si>
  <si>
    <t>клей для обоев</t>
  </si>
  <si>
    <t>обои под покраску с колеровкой</t>
  </si>
  <si>
    <t>краска ПВА белая</t>
  </si>
  <si>
    <t>соеденительный порог</t>
  </si>
  <si>
    <t>Уайт-спирит</t>
  </si>
  <si>
    <t>Доставка материала</t>
  </si>
  <si>
    <t>усл</t>
  </si>
  <si>
    <t>Уборка помещения</t>
  </si>
  <si>
    <t>Вывоз мусора</t>
  </si>
  <si>
    <t>загрузка строительного мусора в контейнер  «спецтранса»27м3</t>
  </si>
  <si>
    <t>Заказчик:</t>
  </si>
  <si>
    <t>Наименование стройки/адрес:</t>
  </si>
  <si>
    <t>Стены квартиры</t>
  </si>
  <si>
    <t>Стены из ГКЛ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</si>
</sst>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&quot;р.&quot;"/>
    <numFmt numFmtId="166" formatCode="#,##0.00;[Red]\-#,##0.00"/>
  </numFmts>
  <fonts count="18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20"/>
      <color rgb="FF000000"/>
      <name val="바탕"/>
      <family val="1"/>
      <charset val="204"/>
    </font>
    <font>
      <sz val="11"/>
      <color rgb="FF000000"/>
      <name val="Arial"/>
      <family val="2"/>
      <charset val="1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rgb="FF000000"/>
      <name val="Calibri Light"/>
      <family val="2"/>
      <charset val="204"/>
    </font>
    <font>
      <b/>
      <sz val="14"/>
      <name val="Calibri Light"/>
      <family val="2"/>
      <charset val="204"/>
    </font>
    <font>
      <sz val="12"/>
      <name val="Calibri Light"/>
      <family val="2"/>
      <charset val="204"/>
    </font>
    <font>
      <sz val="12"/>
      <color rgb="FF000000"/>
      <name val="Calibri Light"/>
      <family val="2"/>
      <charset val="204"/>
    </font>
    <font>
      <b/>
      <sz val="14"/>
      <color rgb="FF000000"/>
      <name val="Calibri Light"/>
      <family val="2"/>
      <charset val="204"/>
    </font>
    <font>
      <b/>
      <sz val="14"/>
      <color rgb="FF0000FF"/>
      <name val="Calibri Light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2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/>
    <xf numFmtId="0" fontId="2" fillId="2" borderId="0" xfId="1" applyFont="1" applyFill="1" applyAlignment="1">
      <alignment horizontal="right" vertical="top"/>
    </xf>
    <xf numFmtId="0" fontId="4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7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vertical="top"/>
    </xf>
    <xf numFmtId="0" fontId="10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3" fillId="0" borderId="3" xfId="0" applyFont="1" applyBorder="1"/>
    <xf numFmtId="0" fontId="13" fillId="0" borderId="2" xfId="0" applyFont="1" applyBorder="1" applyAlignment="1">
      <alignment horizontal="center"/>
    </xf>
    <xf numFmtId="2" fontId="13" fillId="0" borderId="4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165" fontId="13" fillId="0" borderId="6" xfId="0" applyNumberFormat="1" applyFont="1" applyBorder="1"/>
    <xf numFmtId="0" fontId="13" fillId="0" borderId="7" xfId="0" applyFont="1" applyBorder="1"/>
    <xf numFmtId="2" fontId="13" fillId="0" borderId="8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165" fontId="12" fillId="0" borderId="2" xfId="0" applyNumberFormat="1" applyFont="1" applyBorder="1"/>
    <xf numFmtId="0" fontId="13" fillId="0" borderId="2" xfId="0" applyFont="1" applyBorder="1" applyAlignment="1">
      <alignment wrapText="1"/>
    </xf>
    <xf numFmtId="2" fontId="14" fillId="0" borderId="2" xfId="0" applyNumberFormat="1" applyFont="1" applyBorder="1" applyAlignment="1">
      <alignment horizontal="right" vertical="center" shrinkToFit="1"/>
    </xf>
    <xf numFmtId="165" fontId="14" fillId="4" borderId="2" xfId="0" applyNumberFormat="1" applyFont="1" applyFill="1" applyBorder="1" applyAlignment="1">
      <alignment vertical="center" shrinkToFit="1"/>
    </xf>
    <xf numFmtId="165" fontId="15" fillId="4" borderId="2" xfId="0" applyNumberFormat="1" applyFont="1" applyFill="1" applyBorder="1" applyAlignment="1">
      <alignment vertical="center" shrinkToFit="1"/>
    </xf>
    <xf numFmtId="2" fontId="14" fillId="0" borderId="2" xfId="0" applyNumberFormat="1" applyFont="1" applyBorder="1" applyAlignment="1">
      <alignment vertical="center" shrinkToFit="1"/>
    </xf>
    <xf numFmtId="165" fontId="13" fillId="0" borderId="2" xfId="0" applyNumberFormat="1" applyFont="1" applyBorder="1" applyAlignment="1">
      <alignment vertical="center" shrinkToFit="1"/>
    </xf>
    <xf numFmtId="0" fontId="13" fillId="0" borderId="2" xfId="0" applyFont="1" applyBorder="1"/>
    <xf numFmtId="165" fontId="12" fillId="0" borderId="2" xfId="0" applyNumberFormat="1" applyFont="1" applyBorder="1" applyAlignment="1">
      <alignment vertical="center" shrinkToFit="1"/>
    </xf>
    <xf numFmtId="2" fontId="13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right"/>
    </xf>
    <xf numFmtId="0" fontId="15" fillId="2" borderId="9" xfId="1" applyFont="1" applyFill="1" applyBorder="1" applyAlignment="1">
      <alignment horizontal="right" vertical="center"/>
    </xf>
    <xf numFmtId="165" fontId="11" fillId="2" borderId="10" xfId="0" applyNumberFormat="1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165" fontId="12" fillId="2" borderId="10" xfId="0" applyNumberFormat="1" applyFont="1" applyFill="1" applyBorder="1" applyAlignment="1"/>
    <xf numFmtId="165" fontId="12" fillId="2" borderId="11" xfId="0" applyNumberFormat="1" applyFont="1" applyFill="1" applyBorder="1" applyAlignment="1">
      <alignment vertical="center" shrinkToFit="1"/>
    </xf>
    <xf numFmtId="0" fontId="14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 vertical="top"/>
    </xf>
    <xf numFmtId="0" fontId="13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right"/>
    </xf>
    <xf numFmtId="165" fontId="14" fillId="0" borderId="6" xfId="0" applyNumberFormat="1" applyFont="1" applyBorder="1" applyAlignment="1">
      <alignment horizontal="right" vertical="top"/>
    </xf>
    <xf numFmtId="0" fontId="13" fillId="0" borderId="2" xfId="0" applyFont="1" applyBorder="1" applyAlignment="1">
      <alignment wrapText="1"/>
    </xf>
    <xf numFmtId="0" fontId="0" fillId="0" borderId="0" xfId="0" applyAlignment="1">
      <alignment vertical="top"/>
    </xf>
    <xf numFmtId="2" fontId="13" fillId="0" borderId="2" xfId="0" applyNumberFormat="1" applyFont="1" applyBorder="1" applyAlignment="1">
      <alignment vertical="center" shrinkToFit="1"/>
    </xf>
    <xf numFmtId="0" fontId="17" fillId="0" borderId="0" xfId="0" applyFont="1"/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3" borderId="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right" vertical="center" shrinkToFit="1"/>
    </xf>
    <xf numFmtId="166" fontId="12" fillId="0" borderId="2" xfId="0" applyNumberFormat="1" applyFont="1" applyBorder="1" applyAlignment="1">
      <alignment horizontal="right"/>
    </xf>
    <xf numFmtId="0" fontId="15" fillId="3" borderId="2" xfId="1" applyFont="1" applyFill="1" applyBorder="1" applyAlignment="1">
      <alignment horizontal="center" vertical="center" shrinkToFi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134"/>
  <sheetViews>
    <sheetView tabSelected="1" topLeftCell="E44" zoomScaleNormal="100" workbookViewId="0">
      <selection activeCell="E13" sqref="E13:I69"/>
    </sheetView>
  </sheetViews>
  <sheetFormatPr defaultRowHeight="14.4"/>
  <cols>
    <col min="1" max="2" width="77.88671875"/>
    <col min="3" max="3" width="9.44140625"/>
    <col min="4" max="4" width="7.109375"/>
    <col min="5" max="5" width="77.88671875"/>
    <col min="6" max="6" width="9.44140625"/>
    <col min="7" max="7" width="8.88671875" customWidth="1"/>
    <col min="8" max="8" width="11.44140625"/>
    <col min="9" max="9" width="17.88671875"/>
    <col min="10" max="1023" width="8.77734375"/>
  </cols>
  <sheetData>
    <row r="1" spans="5:10">
      <c r="E1" s="1" t="s">
        <v>0</v>
      </c>
      <c r="F1" s="2"/>
      <c r="G1" s="2"/>
      <c r="H1" s="2" t="s">
        <v>1</v>
      </c>
      <c r="I1" s="2"/>
    </row>
    <row r="2" spans="5:10">
      <c r="E2" s="3" t="s">
        <v>133</v>
      </c>
      <c r="F2" s="2"/>
      <c r="G2" s="2"/>
      <c r="H2" s="2"/>
      <c r="I2" s="2"/>
    </row>
    <row r="3" spans="5:10" ht="15.75" customHeight="1">
      <c r="E3" s="3" t="s">
        <v>134</v>
      </c>
      <c r="F3" s="2"/>
      <c r="G3" s="2"/>
      <c r="H3" s="2"/>
      <c r="I3" s="2"/>
    </row>
    <row r="4" spans="5:10" ht="15.75" customHeight="1">
      <c r="E4" s="3"/>
      <c r="F4" s="2"/>
      <c r="G4" s="2"/>
      <c r="H4" s="2"/>
      <c r="I4" s="2"/>
    </row>
    <row r="5" spans="5:10" ht="41.25" customHeight="1">
      <c r="E5" s="4" t="s">
        <v>2</v>
      </c>
      <c r="F5" s="5"/>
      <c r="G5" s="6"/>
      <c r="H5" s="5"/>
      <c r="I5" s="5"/>
    </row>
    <row r="6" spans="5:10" ht="15.6">
      <c r="E6" s="7"/>
      <c r="F6" s="5"/>
      <c r="G6" s="5"/>
      <c r="H6" s="5"/>
      <c r="I6" s="5"/>
    </row>
    <row r="7" spans="5:10" ht="15.6">
      <c r="E7" s="8"/>
      <c r="F7" s="5"/>
      <c r="G7" s="9" t="s">
        <v>3</v>
      </c>
      <c r="H7" s="5"/>
      <c r="I7" s="5"/>
    </row>
    <row r="8" spans="5:10" ht="15.6">
      <c r="E8" s="8"/>
      <c r="F8" s="5"/>
      <c r="G8" s="10" t="s">
        <v>4</v>
      </c>
      <c r="H8" s="5"/>
      <c r="I8" s="5"/>
    </row>
    <row r="9" spans="5:10" ht="15.6">
      <c r="E9" s="8"/>
      <c r="F9" s="5"/>
      <c r="G9" s="11" t="s">
        <v>5</v>
      </c>
      <c r="H9" s="5"/>
      <c r="I9" s="5"/>
    </row>
    <row r="10" spans="5:10" ht="18.600000000000001">
      <c r="E10" s="12"/>
      <c r="F10" s="5"/>
      <c r="G10" s="13" t="s">
        <v>6</v>
      </c>
      <c r="H10" s="5"/>
      <c r="I10" s="5"/>
    </row>
    <row r="11" spans="5:10" ht="15.6">
      <c r="E11" s="8"/>
      <c r="F11" s="5"/>
      <c r="G11" s="10" t="s">
        <v>7</v>
      </c>
      <c r="H11" s="5"/>
      <c r="I11" s="5"/>
    </row>
    <row r="12" spans="5:10" ht="15.6">
      <c r="E12" s="14"/>
      <c r="F12" s="5"/>
      <c r="G12" s="5"/>
      <c r="H12" s="5"/>
      <c r="I12" s="5"/>
    </row>
    <row r="13" spans="5:10" ht="31.5" customHeight="1">
      <c r="E13" s="15" t="s">
        <v>8</v>
      </c>
      <c r="F13" s="16" t="s">
        <v>9</v>
      </c>
      <c r="G13" s="17" t="s">
        <v>10</v>
      </c>
      <c r="H13" s="18" t="s">
        <v>11</v>
      </c>
      <c r="I13" s="17" t="s">
        <v>12</v>
      </c>
    </row>
    <row r="14" spans="5:10" ht="22.2" customHeight="1">
      <c r="E14" s="54" t="s">
        <v>13</v>
      </c>
      <c r="F14" s="54"/>
      <c r="G14" s="54"/>
      <c r="H14" s="54"/>
      <c r="I14" s="54"/>
      <c r="J14" s="19"/>
    </row>
    <row r="15" spans="5:10" ht="15" customHeight="1">
      <c r="E15" s="20" t="s">
        <v>14</v>
      </c>
      <c r="F15" s="21" t="s">
        <v>15</v>
      </c>
      <c r="G15" s="22">
        <v>200</v>
      </c>
      <c r="H15" s="23">
        <v>70</v>
      </c>
      <c r="I15" s="24">
        <f>G15*H15</f>
        <v>14000</v>
      </c>
    </row>
    <row r="16" spans="5:10" ht="15" customHeight="1">
      <c r="E16" s="25" t="s">
        <v>16</v>
      </c>
      <c r="F16" s="21" t="s">
        <v>15</v>
      </c>
      <c r="G16" s="26">
        <v>142</v>
      </c>
      <c r="H16" s="27">
        <v>70</v>
      </c>
      <c r="I16" s="24">
        <f t="shared" ref="I16:I20" si="0">G16*H16</f>
        <v>9940</v>
      </c>
    </row>
    <row r="17" spans="5:9" ht="15" customHeight="1">
      <c r="E17" s="25" t="s">
        <v>17</v>
      </c>
      <c r="F17" s="21" t="s">
        <v>15</v>
      </c>
      <c r="G17" s="26">
        <v>120</v>
      </c>
      <c r="H17" s="27">
        <v>100</v>
      </c>
      <c r="I17" s="24">
        <f t="shared" si="0"/>
        <v>12000</v>
      </c>
    </row>
    <row r="18" spans="5:9" ht="15" customHeight="1">
      <c r="E18" s="25" t="s">
        <v>18</v>
      </c>
      <c r="F18" s="21" t="s">
        <v>19</v>
      </c>
      <c r="G18" s="26">
        <v>7</v>
      </c>
      <c r="H18" s="27">
        <v>250</v>
      </c>
      <c r="I18" s="24">
        <f t="shared" si="0"/>
        <v>1750</v>
      </c>
    </row>
    <row r="19" spans="5:9" ht="15" customHeight="1">
      <c r="E19" s="25" t="s">
        <v>20</v>
      </c>
      <c r="F19" s="21" t="s">
        <v>15</v>
      </c>
      <c r="G19" s="26">
        <v>100</v>
      </c>
      <c r="H19" s="27">
        <v>120</v>
      </c>
      <c r="I19" s="24">
        <f t="shared" si="0"/>
        <v>12000</v>
      </c>
    </row>
    <row r="20" spans="5:9" ht="15" customHeight="1">
      <c r="E20" s="25" t="s">
        <v>132</v>
      </c>
      <c r="F20" s="21" t="s">
        <v>19</v>
      </c>
      <c r="G20" s="26">
        <v>3</v>
      </c>
      <c r="H20" s="27">
        <v>3000</v>
      </c>
      <c r="I20" s="24">
        <f t="shared" si="0"/>
        <v>9000</v>
      </c>
    </row>
    <row r="21" spans="5:9" ht="15" customHeight="1">
      <c r="E21" s="55" t="s">
        <v>21</v>
      </c>
      <c r="F21" s="55"/>
      <c r="G21" s="55"/>
      <c r="H21" s="55"/>
      <c r="I21" s="28">
        <f>SUM(I15:I20)</f>
        <v>58690</v>
      </c>
    </row>
    <row r="22" spans="5:9" ht="21" customHeight="1">
      <c r="E22" s="56" t="s">
        <v>135</v>
      </c>
      <c r="F22" s="57"/>
      <c r="G22" s="57"/>
      <c r="H22" s="57"/>
      <c r="I22" s="58"/>
    </row>
    <row r="23" spans="5:9" ht="15" customHeight="1">
      <c r="E23" s="29" t="s">
        <v>22</v>
      </c>
      <c r="F23" s="21" t="s">
        <v>15</v>
      </c>
      <c r="G23" s="30">
        <v>142</v>
      </c>
      <c r="H23" s="27">
        <v>70</v>
      </c>
      <c r="I23" s="31">
        <f>G23*H23</f>
        <v>9940</v>
      </c>
    </row>
    <row r="24" spans="5:9" ht="15" customHeight="1">
      <c r="E24" s="29" t="s">
        <v>23</v>
      </c>
      <c r="F24" s="21" t="s">
        <v>15</v>
      </c>
      <c r="G24" s="30">
        <v>142</v>
      </c>
      <c r="H24" s="27">
        <v>320</v>
      </c>
      <c r="I24" s="31">
        <f t="shared" ref="I24:I30" si="1">G24*H24</f>
        <v>45440</v>
      </c>
    </row>
    <row r="25" spans="5:9" ht="15" customHeight="1">
      <c r="E25" s="29" t="s">
        <v>24</v>
      </c>
      <c r="F25" s="21" t="s">
        <v>15</v>
      </c>
      <c r="G25" s="30">
        <v>29</v>
      </c>
      <c r="H25" s="27">
        <v>320</v>
      </c>
      <c r="I25" s="31">
        <f t="shared" si="1"/>
        <v>9280</v>
      </c>
    </row>
    <row r="26" spans="5:9" ht="15" customHeight="1">
      <c r="E26" s="29" t="s">
        <v>25</v>
      </c>
      <c r="F26" s="21" t="s">
        <v>15</v>
      </c>
      <c r="G26" s="30">
        <v>170</v>
      </c>
      <c r="H26" s="27">
        <v>50</v>
      </c>
      <c r="I26" s="31">
        <f t="shared" si="1"/>
        <v>8500</v>
      </c>
    </row>
    <row r="27" spans="5:9" ht="15" customHeight="1">
      <c r="E27" s="29" t="s">
        <v>26</v>
      </c>
      <c r="F27" s="21" t="s">
        <v>15</v>
      </c>
      <c r="G27" s="30">
        <v>170</v>
      </c>
      <c r="H27" s="27">
        <v>200</v>
      </c>
      <c r="I27" s="31">
        <f t="shared" si="1"/>
        <v>34000</v>
      </c>
    </row>
    <row r="28" spans="5:9" ht="15" customHeight="1">
      <c r="E28" s="29" t="s">
        <v>27</v>
      </c>
      <c r="F28" s="21" t="s">
        <v>15</v>
      </c>
      <c r="G28" s="30">
        <v>170</v>
      </c>
      <c r="H28" s="27">
        <v>50</v>
      </c>
      <c r="I28" s="31">
        <f t="shared" si="1"/>
        <v>8500</v>
      </c>
    </row>
    <row r="29" spans="5:9" ht="15" customHeight="1">
      <c r="E29" s="29" t="s">
        <v>28</v>
      </c>
      <c r="F29" s="21" t="s">
        <v>15</v>
      </c>
      <c r="G29" s="30">
        <v>170</v>
      </c>
      <c r="H29" s="27">
        <v>100</v>
      </c>
      <c r="I29" s="31">
        <f t="shared" si="1"/>
        <v>17000</v>
      </c>
    </row>
    <row r="30" spans="5:9" ht="15" customHeight="1">
      <c r="E30" s="29" t="s">
        <v>29</v>
      </c>
      <c r="F30" s="21" t="s">
        <v>15</v>
      </c>
      <c r="G30" s="30">
        <v>142</v>
      </c>
      <c r="H30" s="27">
        <v>150</v>
      </c>
      <c r="I30" s="31">
        <f t="shared" si="1"/>
        <v>21300</v>
      </c>
    </row>
    <row r="31" spans="5:9" ht="15" customHeight="1">
      <c r="E31" s="59" t="s">
        <v>21</v>
      </c>
      <c r="F31" s="59"/>
      <c r="G31" s="59"/>
      <c r="H31" s="59"/>
      <c r="I31" s="32">
        <f>SUM(I23:I30)</f>
        <v>153960</v>
      </c>
    </row>
    <row r="32" spans="5:9" ht="23.4" customHeight="1">
      <c r="E32" s="56" t="s">
        <v>136</v>
      </c>
      <c r="F32" s="56"/>
      <c r="G32" s="56"/>
      <c r="H32" s="56"/>
      <c r="I32" s="56"/>
    </row>
    <row r="33" spans="5:9" s="53" customFormat="1" ht="15" customHeight="1">
      <c r="E33" s="50" t="s">
        <v>30</v>
      </c>
      <c r="F33" s="21" t="s">
        <v>15</v>
      </c>
      <c r="G33" s="52">
        <v>200</v>
      </c>
      <c r="H33" s="27">
        <v>600</v>
      </c>
      <c r="I33" s="34">
        <f>G33*H33</f>
        <v>120000</v>
      </c>
    </row>
    <row r="34" spans="5:9" ht="15" customHeight="1">
      <c r="E34" s="35" t="s">
        <v>31</v>
      </c>
      <c r="F34" s="21" t="s">
        <v>15</v>
      </c>
      <c r="G34" s="33">
        <v>200</v>
      </c>
      <c r="H34" s="27">
        <v>190</v>
      </c>
      <c r="I34" s="34">
        <f t="shared" ref="I34:I37" si="2">G34*H34</f>
        <v>38000</v>
      </c>
    </row>
    <row r="35" spans="5:9" ht="15" customHeight="1">
      <c r="E35" s="35" t="s">
        <v>32</v>
      </c>
      <c r="F35" s="21" t="s">
        <v>15</v>
      </c>
      <c r="G35" s="33">
        <v>200</v>
      </c>
      <c r="H35" s="27">
        <v>50</v>
      </c>
      <c r="I35" s="34">
        <f t="shared" si="2"/>
        <v>10000</v>
      </c>
    </row>
    <row r="36" spans="5:9" ht="15" customHeight="1">
      <c r="E36" s="35" t="s">
        <v>28</v>
      </c>
      <c r="F36" s="21" t="s">
        <v>15</v>
      </c>
      <c r="G36" s="33">
        <v>200</v>
      </c>
      <c r="H36" s="27">
        <v>100</v>
      </c>
      <c r="I36" s="34">
        <f t="shared" si="2"/>
        <v>20000</v>
      </c>
    </row>
    <row r="37" spans="5:9" ht="15" customHeight="1">
      <c r="E37" s="35" t="s">
        <v>29</v>
      </c>
      <c r="F37" s="21" t="s">
        <v>15</v>
      </c>
      <c r="G37" s="33">
        <v>200</v>
      </c>
      <c r="H37" s="27">
        <v>150</v>
      </c>
      <c r="I37" s="34">
        <f t="shared" si="2"/>
        <v>30000</v>
      </c>
    </row>
    <row r="38" spans="5:9" ht="15" customHeight="1">
      <c r="E38" s="59" t="s">
        <v>21</v>
      </c>
      <c r="F38" s="59"/>
      <c r="G38" s="59"/>
      <c r="H38" s="59"/>
      <c r="I38" s="36">
        <f>SUM(I33:I37)</f>
        <v>218000</v>
      </c>
    </row>
    <row r="39" spans="5:9" ht="23.4" customHeight="1">
      <c r="E39" s="61" t="s">
        <v>33</v>
      </c>
      <c r="F39" s="61"/>
      <c r="G39" s="61"/>
      <c r="H39" s="61"/>
      <c r="I39" s="61"/>
    </row>
    <row r="40" spans="5:9" ht="15" customHeight="1">
      <c r="E40" s="35" t="s">
        <v>34</v>
      </c>
      <c r="F40" s="21" t="s">
        <v>35</v>
      </c>
      <c r="G40" s="33">
        <v>400</v>
      </c>
      <c r="H40" s="27">
        <v>140</v>
      </c>
      <c r="I40" s="34">
        <f>G40*H40</f>
        <v>56000</v>
      </c>
    </row>
    <row r="41" spans="5:9" ht="15" customHeight="1">
      <c r="E41" s="35" t="s">
        <v>36</v>
      </c>
      <c r="F41" s="21" t="s">
        <v>19</v>
      </c>
      <c r="G41" s="33">
        <v>1</v>
      </c>
      <c r="H41" s="27">
        <v>5500</v>
      </c>
      <c r="I41" s="34">
        <f t="shared" ref="I41:I47" si="3">G41*H41</f>
        <v>5500</v>
      </c>
    </row>
    <row r="42" spans="5:9" ht="15" customHeight="1">
      <c r="E42" s="35" t="s">
        <v>37</v>
      </c>
      <c r="F42" s="21" t="s">
        <v>19</v>
      </c>
      <c r="G42" s="33">
        <v>25</v>
      </c>
      <c r="H42" s="27">
        <v>100</v>
      </c>
      <c r="I42" s="34">
        <f t="shared" si="3"/>
        <v>2500</v>
      </c>
    </row>
    <row r="43" spans="5:9" ht="15" customHeight="1">
      <c r="E43" s="35" t="s">
        <v>38</v>
      </c>
      <c r="F43" s="21" t="s">
        <v>19</v>
      </c>
      <c r="G43" s="33">
        <v>25</v>
      </c>
      <c r="H43" s="27">
        <v>100</v>
      </c>
      <c r="I43" s="34">
        <f t="shared" si="3"/>
        <v>2500</v>
      </c>
    </row>
    <row r="44" spans="5:9" ht="15" customHeight="1">
      <c r="E44" s="35" t="s">
        <v>39</v>
      </c>
      <c r="F44" s="21" t="s">
        <v>19</v>
      </c>
      <c r="G44" s="33">
        <v>2</v>
      </c>
      <c r="H44" s="27">
        <v>0</v>
      </c>
      <c r="I44" s="34">
        <f t="shared" si="3"/>
        <v>0</v>
      </c>
    </row>
    <row r="45" spans="5:9" ht="15" customHeight="1">
      <c r="E45" s="35" t="s">
        <v>40</v>
      </c>
      <c r="F45" s="21" t="s">
        <v>41</v>
      </c>
      <c r="G45" s="33">
        <v>30</v>
      </c>
      <c r="H45" s="27">
        <v>2000</v>
      </c>
      <c r="I45" s="34">
        <f t="shared" si="3"/>
        <v>60000</v>
      </c>
    </row>
    <row r="46" spans="5:9" ht="15" customHeight="1">
      <c r="E46" s="35" t="s">
        <v>42</v>
      </c>
      <c r="F46" s="21" t="s">
        <v>43</v>
      </c>
      <c r="G46" s="33">
        <v>6</v>
      </c>
      <c r="H46" s="27">
        <v>3000</v>
      </c>
      <c r="I46" s="34">
        <f t="shared" si="3"/>
        <v>18000</v>
      </c>
    </row>
    <row r="47" spans="5:9" ht="15" customHeight="1">
      <c r="E47" s="35" t="s">
        <v>44</v>
      </c>
      <c r="F47" s="21" t="s">
        <v>45</v>
      </c>
      <c r="G47" s="33">
        <v>8</v>
      </c>
      <c r="H47" s="27">
        <v>3000</v>
      </c>
      <c r="I47" s="34">
        <f t="shared" si="3"/>
        <v>24000</v>
      </c>
    </row>
    <row r="48" spans="5:9" ht="15" customHeight="1">
      <c r="E48" s="59" t="s">
        <v>46</v>
      </c>
      <c r="F48" s="59"/>
      <c r="G48" s="59"/>
      <c r="H48" s="59"/>
      <c r="I48" s="36">
        <f>SUM(I40:I47)</f>
        <v>168500</v>
      </c>
    </row>
    <row r="49" spans="5:9" ht="22.2" customHeight="1">
      <c r="E49" s="61" t="s">
        <v>47</v>
      </c>
      <c r="F49" s="61"/>
      <c r="G49" s="61"/>
      <c r="H49" s="61"/>
      <c r="I49" s="61"/>
    </row>
    <row r="50" spans="5:9" ht="15" customHeight="1">
      <c r="E50" s="35" t="s">
        <v>48</v>
      </c>
      <c r="F50" s="21" t="s">
        <v>15</v>
      </c>
      <c r="G50" s="37">
        <v>20</v>
      </c>
      <c r="H50" s="35">
        <v>300</v>
      </c>
      <c r="I50" s="38">
        <f>G50*H50</f>
        <v>6000</v>
      </c>
    </row>
    <row r="51" spans="5:9" ht="15" customHeight="1">
      <c r="E51" s="35" t="s">
        <v>49</v>
      </c>
      <c r="F51" s="21" t="s">
        <v>15</v>
      </c>
      <c r="G51" s="37">
        <v>76</v>
      </c>
      <c r="H51" s="35">
        <v>600</v>
      </c>
      <c r="I51" s="38">
        <f t="shared" ref="I51:I67" si="4">G51*H51</f>
        <v>45600</v>
      </c>
    </row>
    <row r="52" spans="5:9" ht="15" customHeight="1">
      <c r="E52" s="35" t="s">
        <v>50</v>
      </c>
      <c r="F52" s="21" t="s">
        <v>15</v>
      </c>
      <c r="G52" s="37">
        <v>12.2</v>
      </c>
      <c r="H52" s="35">
        <v>350</v>
      </c>
      <c r="I52" s="38">
        <f t="shared" si="4"/>
        <v>4270</v>
      </c>
    </row>
    <row r="53" spans="5:9" ht="15" customHeight="1">
      <c r="E53" s="35" t="s">
        <v>51</v>
      </c>
      <c r="F53" s="21" t="s">
        <v>15</v>
      </c>
      <c r="G53" s="37">
        <v>17.899999999999999</v>
      </c>
      <c r="H53" s="35">
        <v>350</v>
      </c>
      <c r="I53" s="38">
        <f t="shared" si="4"/>
        <v>6264.9999999999991</v>
      </c>
    </row>
    <row r="54" spans="5:9" ht="15" customHeight="1">
      <c r="E54" s="35" t="s">
        <v>52</v>
      </c>
      <c r="F54" s="21" t="s">
        <v>15</v>
      </c>
      <c r="G54" s="37">
        <v>10.7</v>
      </c>
      <c r="H54" s="35">
        <v>350</v>
      </c>
      <c r="I54" s="38">
        <f t="shared" si="4"/>
        <v>3744.9999999999995</v>
      </c>
    </row>
    <row r="55" spans="5:9" ht="15" customHeight="1">
      <c r="E55" s="35" t="s">
        <v>53</v>
      </c>
      <c r="F55" s="21" t="s">
        <v>15</v>
      </c>
      <c r="G55" s="37">
        <v>37</v>
      </c>
      <c r="H55" s="35">
        <v>1100</v>
      </c>
      <c r="I55" s="38">
        <f t="shared" si="4"/>
        <v>40700</v>
      </c>
    </row>
    <row r="56" spans="5:9" ht="15" customHeight="1">
      <c r="E56" s="35" t="s">
        <v>54</v>
      </c>
      <c r="F56" s="21" t="s">
        <v>15</v>
      </c>
      <c r="G56" s="37">
        <v>8.6999999999999993</v>
      </c>
      <c r="H56" s="35">
        <v>900</v>
      </c>
      <c r="I56" s="38">
        <f t="shared" si="4"/>
        <v>7829.9999999999991</v>
      </c>
    </row>
    <row r="57" spans="5:9" ht="15" customHeight="1">
      <c r="E57" s="35" t="s">
        <v>55</v>
      </c>
      <c r="F57" s="21" t="s">
        <v>15</v>
      </c>
      <c r="G57" s="37">
        <v>9.4</v>
      </c>
      <c r="H57" s="35">
        <v>900</v>
      </c>
      <c r="I57" s="38">
        <f t="shared" si="4"/>
        <v>8460</v>
      </c>
    </row>
    <row r="58" spans="5:9" ht="15" customHeight="1">
      <c r="E58" s="35" t="s">
        <v>56</v>
      </c>
      <c r="F58" s="21" t="s">
        <v>15</v>
      </c>
      <c r="G58" s="37">
        <v>17.2</v>
      </c>
      <c r="H58" s="35">
        <v>900</v>
      </c>
      <c r="I58" s="38">
        <f t="shared" si="4"/>
        <v>15480</v>
      </c>
    </row>
    <row r="59" spans="5:9" ht="15" customHeight="1">
      <c r="E59" s="35" t="s">
        <v>57</v>
      </c>
      <c r="F59" s="21" t="s">
        <v>15</v>
      </c>
      <c r="G59" s="37">
        <v>76</v>
      </c>
      <c r="H59" s="35">
        <v>500</v>
      </c>
      <c r="I59" s="38">
        <f t="shared" si="4"/>
        <v>38000</v>
      </c>
    </row>
    <row r="60" spans="5:9" ht="15" customHeight="1">
      <c r="E60" s="35" t="s">
        <v>58</v>
      </c>
      <c r="F60" s="21" t="s">
        <v>41</v>
      </c>
      <c r="G60" s="37">
        <v>96</v>
      </c>
      <c r="H60" s="35">
        <v>90</v>
      </c>
      <c r="I60" s="38">
        <f t="shared" si="4"/>
        <v>8640</v>
      </c>
    </row>
    <row r="61" spans="5:9" ht="15" customHeight="1">
      <c r="E61" s="35" t="s">
        <v>59</v>
      </c>
      <c r="F61" s="21" t="s">
        <v>41</v>
      </c>
      <c r="G61" s="37">
        <v>96</v>
      </c>
      <c r="H61" s="35">
        <v>90</v>
      </c>
      <c r="I61" s="38">
        <f t="shared" si="4"/>
        <v>8640</v>
      </c>
    </row>
    <row r="62" spans="5:9" ht="15" customHeight="1">
      <c r="E62" s="35" t="s">
        <v>60</v>
      </c>
      <c r="F62" s="21" t="s">
        <v>19</v>
      </c>
      <c r="G62" s="37">
        <v>7</v>
      </c>
      <c r="H62" s="35">
        <v>900</v>
      </c>
      <c r="I62" s="38">
        <f t="shared" si="4"/>
        <v>6300</v>
      </c>
    </row>
    <row r="63" spans="5:9" ht="15" customHeight="1">
      <c r="E63" s="35" t="s">
        <v>61</v>
      </c>
      <c r="F63" s="21" t="s">
        <v>41</v>
      </c>
      <c r="G63" s="37">
        <v>73</v>
      </c>
      <c r="H63" s="35">
        <v>90</v>
      </c>
      <c r="I63" s="38">
        <f t="shared" si="4"/>
        <v>6570</v>
      </c>
    </row>
    <row r="64" spans="5:9" ht="15" customHeight="1">
      <c r="E64" s="35" t="s">
        <v>62</v>
      </c>
      <c r="F64" s="21" t="s">
        <v>43</v>
      </c>
      <c r="G64" s="37">
        <v>7</v>
      </c>
      <c r="H64" s="35">
        <v>50</v>
      </c>
      <c r="I64" s="38">
        <f t="shared" si="4"/>
        <v>350</v>
      </c>
    </row>
    <row r="65" spans="5:9" ht="15" customHeight="1">
      <c r="E65" s="35" t="s">
        <v>63</v>
      </c>
      <c r="F65" s="21" t="s">
        <v>19</v>
      </c>
      <c r="G65" s="37">
        <v>7</v>
      </c>
      <c r="H65" s="35">
        <v>150</v>
      </c>
      <c r="I65" s="38">
        <f t="shared" si="4"/>
        <v>1050</v>
      </c>
    </row>
    <row r="66" spans="5:9" ht="15" customHeight="1">
      <c r="E66" s="35" t="s">
        <v>64</v>
      </c>
      <c r="F66" s="21" t="s">
        <v>19</v>
      </c>
      <c r="G66" s="37">
        <v>7</v>
      </c>
      <c r="H66" s="35">
        <v>3455</v>
      </c>
      <c r="I66" s="38">
        <f t="shared" si="4"/>
        <v>24185</v>
      </c>
    </row>
    <row r="67" spans="5:9" ht="15" customHeight="1">
      <c r="E67" s="35" t="s">
        <v>65</v>
      </c>
      <c r="F67" s="21" t="s">
        <v>15</v>
      </c>
      <c r="G67" s="37">
        <v>46</v>
      </c>
      <c r="H67" s="35">
        <v>120</v>
      </c>
      <c r="I67" s="38">
        <f t="shared" si="4"/>
        <v>5520</v>
      </c>
    </row>
    <row r="68" spans="5:9" ht="19.8" customHeight="1" thickBot="1">
      <c r="E68" s="60" t="s">
        <v>21</v>
      </c>
      <c r="F68" s="60"/>
      <c r="G68" s="60"/>
      <c r="H68" s="60"/>
      <c r="I68" s="36">
        <f>SUM(I50:I67)</f>
        <v>237605</v>
      </c>
    </row>
    <row r="69" spans="5:9" ht="29.4" customHeight="1">
      <c r="E69" s="39" t="s">
        <v>66</v>
      </c>
      <c r="F69" s="40"/>
      <c r="G69" s="41"/>
      <c r="H69" s="42"/>
      <c r="I69" s="43">
        <v>836872</v>
      </c>
    </row>
    <row r="71" spans="5:9" ht="18">
      <c r="E71" s="54" t="s">
        <v>67</v>
      </c>
      <c r="F71" s="54"/>
      <c r="G71" s="54"/>
      <c r="H71" s="54"/>
      <c r="I71" s="54"/>
    </row>
    <row r="72" spans="5:9" ht="15" customHeight="1">
      <c r="E72" s="29" t="s">
        <v>68</v>
      </c>
      <c r="F72" s="44" t="s">
        <v>43</v>
      </c>
      <c r="G72" s="45">
        <v>100</v>
      </c>
      <c r="H72" s="45">
        <v>5</v>
      </c>
      <c r="I72" s="46">
        <f>H72*G72</f>
        <v>500</v>
      </c>
    </row>
    <row r="73" spans="5:9" ht="15" customHeight="1">
      <c r="E73" s="29" t="s">
        <v>69</v>
      </c>
      <c r="F73" s="44" t="s">
        <v>19</v>
      </c>
      <c r="G73" s="45">
        <v>6</v>
      </c>
      <c r="H73" s="45">
        <v>120</v>
      </c>
      <c r="I73" s="46">
        <v>720</v>
      </c>
    </row>
    <row r="74" spans="5:9" ht="15" customHeight="1">
      <c r="E74" s="29" t="s">
        <v>70</v>
      </c>
      <c r="F74" s="44" t="s">
        <v>71</v>
      </c>
      <c r="G74" s="45">
        <v>40</v>
      </c>
      <c r="H74" s="45">
        <v>1500</v>
      </c>
      <c r="I74" s="46">
        <v>6000</v>
      </c>
    </row>
    <row r="75" spans="5:9" ht="15" customHeight="1">
      <c r="E75" s="29" t="s">
        <v>72</v>
      </c>
      <c r="F75" s="21" t="s">
        <v>43</v>
      </c>
      <c r="G75" s="27">
        <v>20</v>
      </c>
      <c r="H75" s="27">
        <v>595</v>
      </c>
      <c r="I75" s="46">
        <f>H75*G75</f>
        <v>11900</v>
      </c>
    </row>
    <row r="76" spans="5:9" ht="15" customHeight="1">
      <c r="E76" s="29" t="s">
        <v>73</v>
      </c>
      <c r="F76" s="21" t="s">
        <v>43</v>
      </c>
      <c r="G76" s="27">
        <v>10</v>
      </c>
      <c r="H76" s="27">
        <v>112</v>
      </c>
      <c r="I76" s="46">
        <f>H76*G76</f>
        <v>1120</v>
      </c>
    </row>
    <row r="77" spans="5:9" ht="15" customHeight="1">
      <c r="E77" s="29" t="s">
        <v>74</v>
      </c>
      <c r="F77" s="44" t="s">
        <v>43</v>
      </c>
      <c r="G77" s="45">
        <v>2</v>
      </c>
      <c r="H77" s="45">
        <v>243</v>
      </c>
      <c r="I77" s="46">
        <f>H77*G77</f>
        <v>486</v>
      </c>
    </row>
    <row r="78" spans="5:9" ht="15" customHeight="1">
      <c r="E78" s="29" t="s">
        <v>75</v>
      </c>
      <c r="F78" s="44" t="s">
        <v>19</v>
      </c>
      <c r="G78" s="45">
        <v>20</v>
      </c>
      <c r="H78" s="45">
        <v>150</v>
      </c>
      <c r="I78" s="46">
        <v>3000</v>
      </c>
    </row>
    <row r="79" spans="5:9" ht="15" customHeight="1">
      <c r="E79" s="29" t="s">
        <v>76</v>
      </c>
      <c r="F79" s="44" t="s">
        <v>43</v>
      </c>
      <c r="G79" s="45">
        <v>2</v>
      </c>
      <c r="H79" s="45">
        <v>209</v>
      </c>
      <c r="I79" s="46">
        <f t="shared" ref="I79:I85" si="5">H79*G79</f>
        <v>418</v>
      </c>
    </row>
    <row r="80" spans="5:9" ht="15" customHeight="1">
      <c r="E80" s="29" t="s">
        <v>77</v>
      </c>
      <c r="F80" s="44" t="s">
        <v>43</v>
      </c>
      <c r="G80" s="45">
        <v>5</v>
      </c>
      <c r="H80" s="45">
        <v>2373</v>
      </c>
      <c r="I80" s="46">
        <f t="shared" si="5"/>
        <v>11865</v>
      </c>
    </row>
    <row r="81" spans="5:9" ht="15" customHeight="1">
      <c r="E81" s="29" t="s">
        <v>78</v>
      </c>
      <c r="F81" s="44" t="s">
        <v>43</v>
      </c>
      <c r="G81" s="45">
        <v>5</v>
      </c>
      <c r="H81" s="45">
        <v>72</v>
      </c>
      <c r="I81" s="46">
        <f t="shared" si="5"/>
        <v>360</v>
      </c>
    </row>
    <row r="82" spans="5:9" ht="15" customHeight="1">
      <c r="E82" s="29" t="s">
        <v>79</v>
      </c>
      <c r="F82" s="21" t="s">
        <v>43</v>
      </c>
      <c r="G82" s="27">
        <v>5</v>
      </c>
      <c r="H82" s="27">
        <v>12</v>
      </c>
      <c r="I82" s="46">
        <f t="shared" si="5"/>
        <v>60</v>
      </c>
    </row>
    <row r="83" spans="5:9" ht="15" customHeight="1">
      <c r="E83" s="29" t="s">
        <v>80</v>
      </c>
      <c r="F83" s="21" t="s">
        <v>41</v>
      </c>
      <c r="G83" s="27">
        <v>400</v>
      </c>
      <c r="H83" s="27">
        <v>32</v>
      </c>
      <c r="I83" s="46">
        <f t="shared" si="5"/>
        <v>12800</v>
      </c>
    </row>
    <row r="84" spans="5:9" ht="15" customHeight="1">
      <c r="E84" s="29" t="s">
        <v>81</v>
      </c>
      <c r="F84" s="21" t="s">
        <v>43</v>
      </c>
      <c r="G84" s="27">
        <v>20</v>
      </c>
      <c r="H84" s="27">
        <v>220</v>
      </c>
      <c r="I84" s="46">
        <f t="shared" si="5"/>
        <v>4400</v>
      </c>
    </row>
    <row r="85" spans="5:9" ht="15" customHeight="1">
      <c r="E85" s="29" t="s">
        <v>82</v>
      </c>
      <c r="F85" s="21" t="s">
        <v>43</v>
      </c>
      <c r="G85" s="27">
        <v>100</v>
      </c>
      <c r="H85" s="27">
        <v>15</v>
      </c>
      <c r="I85" s="46">
        <f t="shared" si="5"/>
        <v>1500</v>
      </c>
    </row>
    <row r="86" spans="5:9" ht="15" customHeight="1">
      <c r="E86" s="29" t="s">
        <v>83</v>
      </c>
      <c r="F86" s="21" t="s">
        <v>43</v>
      </c>
      <c r="G86" s="27">
        <v>25</v>
      </c>
      <c r="H86" s="27">
        <v>41</v>
      </c>
      <c r="I86" s="46">
        <v>1025</v>
      </c>
    </row>
    <row r="87" spans="5:9" ht="15" customHeight="1">
      <c r="E87" s="29" t="s">
        <v>84</v>
      </c>
      <c r="F87" s="47" t="s">
        <v>43</v>
      </c>
      <c r="G87" s="48">
        <v>1</v>
      </c>
      <c r="H87" s="48">
        <v>2500</v>
      </c>
      <c r="I87" s="49">
        <f>H87*G87</f>
        <v>2500</v>
      </c>
    </row>
    <row r="88" spans="5:9" ht="15" customHeight="1">
      <c r="E88" s="29" t="s">
        <v>85</v>
      </c>
      <c r="F88" s="47" t="s">
        <v>43</v>
      </c>
      <c r="G88" s="48">
        <v>8</v>
      </c>
      <c r="H88" s="48">
        <v>150</v>
      </c>
      <c r="I88" s="49">
        <f>H88*G88</f>
        <v>1200</v>
      </c>
    </row>
    <row r="89" spans="5:9" ht="15" customHeight="1">
      <c r="E89" s="29" t="s">
        <v>86</v>
      </c>
      <c r="F89" s="47" t="s">
        <v>43</v>
      </c>
      <c r="G89" s="48">
        <v>20</v>
      </c>
      <c r="H89" s="48">
        <v>37</v>
      </c>
      <c r="I89" s="49">
        <f>H89*G89</f>
        <v>740</v>
      </c>
    </row>
    <row r="90" spans="5:9" ht="15" customHeight="1">
      <c r="E90" s="29" t="s">
        <v>87</v>
      </c>
      <c r="F90" s="21" t="s">
        <v>43</v>
      </c>
      <c r="G90" s="27">
        <v>1000</v>
      </c>
      <c r="H90" s="27">
        <v>1</v>
      </c>
      <c r="I90" s="46">
        <v>5000</v>
      </c>
    </row>
    <row r="91" spans="5:9" ht="15" customHeight="1">
      <c r="E91" s="29" t="s">
        <v>88</v>
      </c>
      <c r="F91" s="21" t="s">
        <v>43</v>
      </c>
      <c r="G91" s="27">
        <v>1</v>
      </c>
      <c r="H91" s="27">
        <v>69</v>
      </c>
      <c r="I91" s="46">
        <f>H91*G91</f>
        <v>69</v>
      </c>
    </row>
    <row r="92" spans="5:9" ht="15" customHeight="1">
      <c r="E92" s="29" t="s">
        <v>89</v>
      </c>
      <c r="F92" s="21" t="s">
        <v>43</v>
      </c>
      <c r="G92" s="27">
        <v>2000</v>
      </c>
      <c r="H92" s="27">
        <v>5</v>
      </c>
      <c r="I92" s="46">
        <f t="shared" ref="I92:I133" si="6">H92*G92</f>
        <v>10000</v>
      </c>
    </row>
    <row r="93" spans="5:9" ht="15" customHeight="1">
      <c r="E93" s="29" t="s">
        <v>90</v>
      </c>
      <c r="F93" s="21" t="s">
        <v>19</v>
      </c>
      <c r="G93" s="27">
        <v>50</v>
      </c>
      <c r="H93" s="27">
        <v>477</v>
      </c>
      <c r="I93" s="46">
        <f t="shared" si="6"/>
        <v>23850</v>
      </c>
    </row>
    <row r="94" spans="5:9" ht="15" customHeight="1">
      <c r="E94" s="29" t="s">
        <v>91</v>
      </c>
      <c r="F94" s="21" t="s">
        <v>43</v>
      </c>
      <c r="G94" s="27">
        <v>3</v>
      </c>
      <c r="H94" s="27">
        <v>139</v>
      </c>
      <c r="I94" s="46">
        <f t="shared" si="6"/>
        <v>417</v>
      </c>
    </row>
    <row r="95" spans="5:9" ht="15" customHeight="1">
      <c r="E95" s="29" t="s">
        <v>92</v>
      </c>
      <c r="F95" s="21" t="s">
        <v>43</v>
      </c>
      <c r="G95" s="27">
        <v>25</v>
      </c>
      <c r="H95" s="27">
        <v>141</v>
      </c>
      <c r="I95" s="46">
        <f t="shared" si="6"/>
        <v>3525</v>
      </c>
    </row>
    <row r="96" spans="5:9" ht="15" customHeight="1">
      <c r="E96" s="29" t="s">
        <v>93</v>
      </c>
      <c r="F96" s="21" t="s">
        <v>43</v>
      </c>
      <c r="G96" s="27">
        <v>106</v>
      </c>
      <c r="H96" s="27">
        <v>167</v>
      </c>
      <c r="I96" s="46">
        <f t="shared" si="6"/>
        <v>17702</v>
      </c>
    </row>
    <row r="97" spans="5:9" ht="15" customHeight="1">
      <c r="E97" s="29" t="s">
        <v>94</v>
      </c>
      <c r="F97" s="21" t="s">
        <v>15</v>
      </c>
      <c r="G97" s="27">
        <v>76</v>
      </c>
      <c r="H97" s="27">
        <v>150</v>
      </c>
      <c r="I97" s="46">
        <f t="shared" si="6"/>
        <v>11400</v>
      </c>
    </row>
    <row r="98" spans="5:9" ht="15" customHeight="1">
      <c r="E98" s="29" t="s">
        <v>95</v>
      </c>
      <c r="F98" s="21" t="s">
        <v>71</v>
      </c>
      <c r="G98" s="27">
        <v>500</v>
      </c>
      <c r="H98" s="27">
        <v>26</v>
      </c>
      <c r="I98" s="46">
        <f t="shared" si="6"/>
        <v>13000</v>
      </c>
    </row>
    <row r="99" spans="5:9" ht="15" customHeight="1">
      <c r="E99" s="29" t="s">
        <v>96</v>
      </c>
      <c r="F99" s="21" t="s">
        <v>71</v>
      </c>
      <c r="G99" s="27">
        <v>1500</v>
      </c>
      <c r="H99" s="27">
        <v>13</v>
      </c>
      <c r="I99" s="46">
        <f t="shared" si="6"/>
        <v>19500</v>
      </c>
    </row>
    <row r="100" spans="5:9" ht="15" customHeight="1">
      <c r="E100" s="29" t="s">
        <v>97</v>
      </c>
      <c r="F100" s="21" t="s">
        <v>19</v>
      </c>
      <c r="G100" s="27">
        <v>50</v>
      </c>
      <c r="H100" s="27">
        <v>2.7</v>
      </c>
      <c r="I100" s="46">
        <f t="shared" si="6"/>
        <v>135</v>
      </c>
    </row>
    <row r="101" spans="5:9" ht="15" customHeight="1">
      <c r="E101" s="29" t="s">
        <v>98</v>
      </c>
      <c r="F101" s="21" t="s">
        <v>71</v>
      </c>
      <c r="G101" s="27">
        <v>10</v>
      </c>
      <c r="H101" s="27">
        <v>7</v>
      </c>
      <c r="I101" s="46">
        <f t="shared" si="6"/>
        <v>70</v>
      </c>
    </row>
    <row r="102" spans="5:9" ht="15" customHeight="1">
      <c r="E102" s="29" t="s">
        <v>99</v>
      </c>
      <c r="F102" s="21" t="s">
        <v>41</v>
      </c>
      <c r="G102" s="27">
        <v>97</v>
      </c>
      <c r="H102" s="27">
        <v>28</v>
      </c>
      <c r="I102" s="46">
        <f t="shared" si="6"/>
        <v>2716</v>
      </c>
    </row>
    <row r="103" spans="5:9" ht="15" customHeight="1">
      <c r="E103" s="29" t="s">
        <v>100</v>
      </c>
      <c r="F103" s="21" t="s">
        <v>41</v>
      </c>
      <c r="G103" s="27">
        <v>97</v>
      </c>
      <c r="H103" s="27">
        <v>75</v>
      </c>
      <c r="I103" s="46">
        <f t="shared" si="6"/>
        <v>7275</v>
      </c>
    </row>
    <row r="104" spans="5:9" ht="15" customHeight="1">
      <c r="E104" s="29" t="s">
        <v>101</v>
      </c>
      <c r="F104" s="21" t="s">
        <v>15</v>
      </c>
      <c r="G104" s="27">
        <v>42</v>
      </c>
      <c r="H104" s="27">
        <v>1110</v>
      </c>
      <c r="I104" s="46">
        <f t="shared" si="6"/>
        <v>46620</v>
      </c>
    </row>
    <row r="105" spans="5:9" ht="15" customHeight="1">
      <c r="E105" s="29" t="s">
        <v>102</v>
      </c>
      <c r="F105" s="21" t="s">
        <v>19</v>
      </c>
      <c r="G105" s="27">
        <v>7</v>
      </c>
      <c r="H105" s="27">
        <v>500</v>
      </c>
      <c r="I105" s="46">
        <f t="shared" si="6"/>
        <v>3500</v>
      </c>
    </row>
    <row r="106" spans="5:9" ht="15" customHeight="1">
      <c r="E106" s="29" t="s">
        <v>103</v>
      </c>
      <c r="F106" s="21" t="s">
        <v>15</v>
      </c>
      <c r="G106" s="27">
        <v>42</v>
      </c>
      <c r="H106" s="27">
        <v>1.5</v>
      </c>
      <c r="I106" s="46">
        <f t="shared" si="6"/>
        <v>63</v>
      </c>
    </row>
    <row r="107" spans="5:9" ht="15" customHeight="1">
      <c r="E107" s="29" t="s">
        <v>104</v>
      </c>
      <c r="F107" s="21" t="s">
        <v>19</v>
      </c>
      <c r="G107" s="27">
        <v>7</v>
      </c>
      <c r="H107" s="27">
        <v>3110</v>
      </c>
      <c r="I107" s="46">
        <f t="shared" si="6"/>
        <v>21770</v>
      </c>
    </row>
    <row r="108" spans="5:9" ht="15" customHeight="1">
      <c r="E108" s="29" t="s">
        <v>105</v>
      </c>
      <c r="F108" s="21" t="s">
        <v>106</v>
      </c>
      <c r="G108" s="27">
        <v>7</v>
      </c>
      <c r="H108" s="27">
        <v>550</v>
      </c>
      <c r="I108" s="46">
        <f t="shared" si="6"/>
        <v>3850</v>
      </c>
    </row>
    <row r="109" spans="5:9" ht="15" customHeight="1">
      <c r="E109" s="29" t="s">
        <v>107</v>
      </c>
      <c r="F109" s="21" t="s">
        <v>41</v>
      </c>
      <c r="G109" s="27">
        <v>73</v>
      </c>
      <c r="H109" s="27">
        <v>75</v>
      </c>
      <c r="I109" s="46">
        <f t="shared" si="6"/>
        <v>5475</v>
      </c>
    </row>
    <row r="110" spans="5:9" ht="15" customHeight="1">
      <c r="E110" s="29" t="s">
        <v>108</v>
      </c>
      <c r="F110" s="21" t="s">
        <v>71</v>
      </c>
      <c r="G110" s="27">
        <v>9</v>
      </c>
      <c r="H110" s="27">
        <v>200</v>
      </c>
      <c r="I110" s="46">
        <f t="shared" si="6"/>
        <v>1800</v>
      </c>
    </row>
    <row r="111" spans="5:9" ht="15" customHeight="1">
      <c r="E111" s="29" t="s">
        <v>109</v>
      </c>
      <c r="F111" s="21" t="s">
        <v>71</v>
      </c>
      <c r="G111" s="27">
        <v>14</v>
      </c>
      <c r="H111" s="27"/>
      <c r="I111" s="46">
        <f t="shared" si="6"/>
        <v>0</v>
      </c>
    </row>
    <row r="112" spans="5:9" ht="15" customHeight="1">
      <c r="E112" s="29" t="s">
        <v>110</v>
      </c>
      <c r="F112" s="21" t="s">
        <v>15</v>
      </c>
      <c r="G112" s="27">
        <v>45</v>
      </c>
      <c r="H112" s="27">
        <v>500</v>
      </c>
      <c r="I112" s="46">
        <f t="shared" si="6"/>
        <v>22500</v>
      </c>
    </row>
    <row r="113" spans="5:10" ht="15" customHeight="1">
      <c r="E113" s="29" t="s">
        <v>111</v>
      </c>
      <c r="F113" s="21" t="s">
        <v>15</v>
      </c>
      <c r="G113" s="27">
        <v>28</v>
      </c>
      <c r="H113" s="27">
        <v>500</v>
      </c>
      <c r="I113" s="46">
        <f t="shared" si="6"/>
        <v>14000</v>
      </c>
    </row>
    <row r="114" spans="5:10" ht="15" customHeight="1">
      <c r="E114" s="29" t="s">
        <v>112</v>
      </c>
      <c r="F114" s="21" t="s">
        <v>19</v>
      </c>
      <c r="G114" s="27">
        <v>1000</v>
      </c>
      <c r="H114" s="27">
        <v>1</v>
      </c>
      <c r="I114" s="46">
        <f t="shared" si="6"/>
        <v>1000</v>
      </c>
    </row>
    <row r="115" spans="5:10" ht="15" customHeight="1">
      <c r="E115" s="29" t="s">
        <v>113</v>
      </c>
      <c r="F115" s="21" t="s">
        <v>71</v>
      </c>
      <c r="G115" s="27">
        <v>370</v>
      </c>
      <c r="H115" s="27">
        <v>10</v>
      </c>
      <c r="I115" s="46">
        <f t="shared" si="6"/>
        <v>3700</v>
      </c>
    </row>
    <row r="116" spans="5:10" ht="15" customHeight="1">
      <c r="E116" s="29" t="s">
        <v>114</v>
      </c>
      <c r="F116" s="21" t="s">
        <v>71</v>
      </c>
      <c r="G116" s="27">
        <v>30</v>
      </c>
      <c r="H116" s="27">
        <v>750</v>
      </c>
      <c r="I116" s="46">
        <f t="shared" si="6"/>
        <v>22500</v>
      </c>
    </row>
    <row r="117" spans="5:10" ht="15" customHeight="1">
      <c r="E117" s="50" t="s">
        <v>115</v>
      </c>
      <c r="F117" s="21" t="s">
        <v>19</v>
      </c>
      <c r="G117" s="27">
        <v>7</v>
      </c>
      <c r="H117" s="27">
        <v>500</v>
      </c>
      <c r="I117" s="46">
        <f t="shared" si="6"/>
        <v>3500</v>
      </c>
    </row>
    <row r="118" spans="5:10" ht="15" customHeight="1">
      <c r="E118" s="50" t="s">
        <v>116</v>
      </c>
      <c r="F118" s="21" t="s">
        <v>19</v>
      </c>
      <c r="G118" s="27">
        <v>7</v>
      </c>
      <c r="H118" s="27">
        <v>9885</v>
      </c>
      <c r="I118" s="46">
        <f t="shared" si="6"/>
        <v>69195</v>
      </c>
    </row>
    <row r="119" spans="5:10" ht="15" customHeight="1">
      <c r="E119" s="50" t="s">
        <v>117</v>
      </c>
      <c r="F119" s="21" t="s">
        <v>19</v>
      </c>
      <c r="G119" s="27">
        <v>1</v>
      </c>
      <c r="H119" s="27">
        <v>16000</v>
      </c>
      <c r="I119" s="46">
        <f t="shared" si="6"/>
        <v>16000</v>
      </c>
    </row>
    <row r="120" spans="5:10" ht="15" customHeight="1">
      <c r="E120" s="50" t="s">
        <v>118</v>
      </c>
      <c r="F120" s="21" t="s">
        <v>19</v>
      </c>
      <c r="G120" s="27">
        <v>1</v>
      </c>
      <c r="H120" s="27">
        <v>15000</v>
      </c>
      <c r="I120" s="46">
        <f t="shared" si="6"/>
        <v>15000</v>
      </c>
    </row>
    <row r="121" spans="5:10" ht="15" customHeight="1">
      <c r="E121" s="50" t="s">
        <v>119</v>
      </c>
      <c r="F121" s="21" t="s">
        <v>19</v>
      </c>
      <c r="G121" s="27">
        <v>1</v>
      </c>
      <c r="H121" s="27">
        <v>5000</v>
      </c>
      <c r="I121" s="46">
        <f t="shared" si="6"/>
        <v>5000</v>
      </c>
    </row>
    <row r="122" spans="5:10" ht="15" customHeight="1">
      <c r="E122" s="50" t="s">
        <v>120</v>
      </c>
      <c r="F122" s="21" t="s">
        <v>19</v>
      </c>
      <c r="G122" s="27">
        <v>1</v>
      </c>
      <c r="H122" s="27">
        <v>15000</v>
      </c>
      <c r="I122" s="46">
        <f t="shared" si="6"/>
        <v>15000</v>
      </c>
    </row>
    <row r="123" spans="5:10" ht="15" customHeight="1">
      <c r="E123" s="50" t="s">
        <v>121</v>
      </c>
      <c r="F123" s="21" t="s">
        <v>41</v>
      </c>
      <c r="G123" s="27"/>
      <c r="H123" s="27"/>
      <c r="I123" s="46">
        <f t="shared" si="6"/>
        <v>0</v>
      </c>
    </row>
    <row r="124" spans="5:10" ht="15" customHeight="1">
      <c r="E124" s="50" t="s">
        <v>122</v>
      </c>
      <c r="F124" s="21" t="s">
        <v>19</v>
      </c>
      <c r="G124" s="27">
        <v>8</v>
      </c>
      <c r="H124" s="27">
        <v>6000</v>
      </c>
      <c r="I124" s="46">
        <f t="shared" si="6"/>
        <v>48000</v>
      </c>
    </row>
    <row r="125" spans="5:10" ht="15" customHeight="1">
      <c r="E125" s="50" t="s">
        <v>123</v>
      </c>
      <c r="F125" s="21" t="s">
        <v>71</v>
      </c>
      <c r="G125" s="27">
        <v>10</v>
      </c>
      <c r="H125" s="27">
        <v>50</v>
      </c>
      <c r="I125" s="46">
        <f t="shared" si="6"/>
        <v>500</v>
      </c>
    </row>
    <row r="126" spans="5:10" ht="15" customHeight="1">
      <c r="E126" s="50" t="s">
        <v>124</v>
      </c>
      <c r="F126" s="21" t="s">
        <v>15</v>
      </c>
      <c r="G126" s="27">
        <v>370</v>
      </c>
      <c r="H126" s="27">
        <v>38</v>
      </c>
      <c r="I126" s="46">
        <f t="shared" si="6"/>
        <v>14060</v>
      </c>
    </row>
    <row r="127" spans="5:10" ht="15" customHeight="1">
      <c r="E127" s="50" t="s">
        <v>125</v>
      </c>
      <c r="F127" s="21" t="s">
        <v>71</v>
      </c>
      <c r="G127" s="27">
        <v>220</v>
      </c>
      <c r="H127" s="27">
        <v>1.51</v>
      </c>
      <c r="I127" s="46">
        <f t="shared" si="6"/>
        <v>332.2</v>
      </c>
    </row>
    <row r="128" spans="5:10" ht="15" customHeight="1">
      <c r="E128" s="29" t="s">
        <v>126</v>
      </c>
      <c r="F128" s="21" t="s">
        <v>19</v>
      </c>
      <c r="G128" s="27">
        <v>7</v>
      </c>
      <c r="H128" s="27">
        <v>500</v>
      </c>
      <c r="I128" s="46">
        <f t="shared" si="6"/>
        <v>3500</v>
      </c>
      <c r="J128" s="51"/>
    </row>
    <row r="129" spans="5:9" ht="15" customHeight="1">
      <c r="E129" s="29" t="s">
        <v>127</v>
      </c>
      <c r="F129" s="21" t="s">
        <v>71</v>
      </c>
      <c r="G129" s="27">
        <v>3</v>
      </c>
      <c r="H129" s="27">
        <v>150</v>
      </c>
      <c r="I129" s="46">
        <f t="shared" si="6"/>
        <v>450</v>
      </c>
    </row>
    <row r="130" spans="5:9" ht="15" customHeight="1">
      <c r="E130" s="29" t="s">
        <v>68</v>
      </c>
      <c r="F130" s="21" t="s">
        <v>43</v>
      </c>
      <c r="G130" s="27">
        <v>5</v>
      </c>
      <c r="H130" s="27">
        <v>8</v>
      </c>
      <c r="I130" s="46">
        <f t="shared" si="6"/>
        <v>40</v>
      </c>
    </row>
    <row r="131" spans="5:9" ht="15" customHeight="1">
      <c r="E131" s="29" t="s">
        <v>128</v>
      </c>
      <c r="F131" s="21" t="s">
        <v>129</v>
      </c>
      <c r="G131" s="27">
        <v>2</v>
      </c>
      <c r="H131" s="27">
        <v>1500</v>
      </c>
      <c r="I131" s="46">
        <f t="shared" si="6"/>
        <v>3000</v>
      </c>
    </row>
    <row r="132" spans="5:9" ht="15" customHeight="1">
      <c r="E132" s="29" t="s">
        <v>130</v>
      </c>
      <c r="F132" s="21" t="s">
        <v>129</v>
      </c>
      <c r="G132" s="27">
        <v>1</v>
      </c>
      <c r="H132" s="27">
        <v>4000</v>
      </c>
      <c r="I132" s="46">
        <f t="shared" si="6"/>
        <v>4000</v>
      </c>
    </row>
    <row r="133" spans="5:9" ht="15" customHeight="1">
      <c r="E133" s="29" t="s">
        <v>131</v>
      </c>
      <c r="F133" s="21" t="s">
        <v>129</v>
      </c>
      <c r="G133" s="27">
        <v>3</v>
      </c>
      <c r="H133" s="27">
        <v>8000</v>
      </c>
      <c r="I133" s="46">
        <f t="shared" si="6"/>
        <v>24000</v>
      </c>
    </row>
    <row r="134" spans="5:9" ht="15" customHeight="1">
      <c r="E134" s="60" t="s">
        <v>21</v>
      </c>
      <c r="F134" s="60"/>
      <c r="G134" s="60"/>
      <c r="H134" s="60"/>
      <c r="I134" s="36">
        <f>M130+SUM(I72:I133)</f>
        <v>543608.19999999995</v>
      </c>
    </row>
  </sheetData>
  <mergeCells count="12">
    <mergeCell ref="E71:I71"/>
    <mergeCell ref="E134:H134"/>
    <mergeCell ref="E38:H38"/>
    <mergeCell ref="E39:I39"/>
    <mergeCell ref="E48:H48"/>
    <mergeCell ref="E49:I49"/>
    <mergeCell ref="E68:H68"/>
    <mergeCell ref="E14:I14"/>
    <mergeCell ref="E21:H21"/>
    <mergeCell ref="E22:I22"/>
    <mergeCell ref="E31:H31"/>
    <mergeCell ref="E32:I32"/>
  </mergeCells>
  <pageMargins left="0.7" right="0.7" top="0.75" bottom="0.75" header="0.51180555555555496" footer="0.51180555555555496"/>
  <pageSetup paperSize="9" firstPageNumber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8064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ИВАН</cp:lastModifiedBy>
  <cp:revision>15</cp:revision>
  <dcterms:created xsi:type="dcterms:W3CDTF">2006-09-28T05:33:49Z</dcterms:created>
  <dcterms:modified xsi:type="dcterms:W3CDTF">2015-05-01T09:17:12Z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